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43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<sst xmlns="http://schemas.openxmlformats.org/spreadsheetml/2006/main" count="45" uniqueCount="43">
  <si>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 xml:space="preserve">Код </t>
  </si>
  <si>
    <t>Показник</t>
  </si>
  <si>
    <t>Дотації</t>
  </si>
  <si>
    <t>Субвенції</t>
  </si>
  <si>
    <t>Податкові надходження</t>
  </si>
  <si>
    <t>Неподаткові надходження</t>
  </si>
  <si>
    <t>План на звітний період (тис.грн.)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</si>
  <si>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</si>
  <si>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</si>
  <si>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</si>
  <si>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</si>
  <si>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</si>
  <si>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</si>
  <si>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</si>
  <si>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</si>
  <si>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</si>
  <si>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</si>
  <si>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</si>
  <si>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</si>
  <si>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</si>
  <si>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</si>
  <si>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</si>
  <si>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</si>
  <si>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>Запобігання та ліквідація надзвичайних ситуацій та наслідків стихійного лиха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</si>
  <si>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</si>
  <si>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</si>
  <si>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</si>
  <si>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</si>
  <si>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</si>
  <si>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</si>
  <si>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</si>
  <si>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</si>
  <si>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100000</t>
  </si>
  <si>
    <t>Житлово-комунальне господарство</t>
  </si>
  <si>
    <t>Отримано безвідсоткову позику з Єдиного казнчейського рахунку</t>
  </si>
  <si>
    <t>24060000</t>
  </si>
  <si>
    <t>Інші надходження</t>
  </si>
  <si>
    <t>30000000 </t>
  </si>
  <si>
    <t>Доходи від операцій з капіталом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</si>
  <si>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</si>
  <si>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31010200</t>
  </si>
  <si>
    <t>більше 200</t>
  </si>
  <si>
    <t>станом на 11 квітня 2016 року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</si>
</sst>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00000"/>
    <numFmt numFmtId="182" formatCode="#,##0.000"/>
    <numFmt numFmtId="183" formatCode="0.0"/>
  </numFmts>
  <fonts count="29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4" fillId="0" borderId="0" xfId="55" applyFont="1" applyFill="1" applyAlignment="1">
      <alignment horizontal="left" vertical="center" wrapText="1"/>
      <protection/>
    </xf>
    <xf numFmtId="0" fontId="23" fillId="0" borderId="0" xfId="55" applyFont="1" applyFill="1" applyAlignment="1">
      <alignment vertical="center"/>
      <protection/>
    </xf>
    <xf numFmtId="0" fontId="23" fillId="0" borderId="0" xfId="55" applyFont="1" applyFill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3" fillId="0" borderId="11" xfId="55" applyFont="1" applyFill="1" applyBorder="1" applyAlignment="1">
      <alignment horizontal="center" vertical="center" wrapText="1"/>
      <protection/>
    </xf>
    <xf numFmtId="0" fontId="23" fillId="0" borderId="12" xfId="62" applyFont="1" applyFill="1" applyBorder="1" applyAlignment="1">
      <alignment horizontal="center" vertical="center" wrapText="1"/>
      <protection/>
    </xf>
    <xf numFmtId="0" fontId="23" fillId="0" borderId="13" xfId="55" applyFont="1" applyFill="1" applyBorder="1" applyAlignment="1">
      <alignment horizontal="center" vertical="center" wrapText="1"/>
      <protection/>
    </xf>
    <xf numFmtId="0" fontId="23" fillId="7" borderId="10" xfId="55" applyNumberFormat="1" applyFont="1" applyFill="1" applyBorder="1" applyAlignment="1" applyProtection="1">
      <alignment horizontal="center" vertical="center"/>
      <protection/>
    </xf>
    <xf numFmtId="0" fontId="23" fillId="7" borderId="12" xfId="55" applyFont="1" applyFill="1" applyBorder="1" applyAlignment="1" applyProtection="1">
      <alignment horizontal="center" vertical="center" wrapText="1"/>
      <protection/>
    </xf>
    <xf numFmtId="180" fontId="23" fillId="7" borderId="12" xfId="55" applyNumberFormat="1" applyFont="1" applyFill="1" applyBorder="1" applyAlignment="1">
      <alignment horizontal="right" vertical="center" wrapText="1" shrinkToFit="1"/>
      <protection/>
    </xf>
    <xf numFmtId="180" fontId="23" fillId="7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14" xfId="55" applyNumberFormat="1" applyFont="1" applyFill="1" applyBorder="1" applyAlignment="1" applyProtection="1">
      <alignment horizontal="center" vertical="center"/>
      <protection/>
    </xf>
    <xf numFmtId="0" fontId="24" fillId="0" borderId="15" xfId="55" applyFont="1" applyFill="1" applyBorder="1" applyAlignment="1" applyProtection="1">
      <alignment vertical="center" wrapText="1"/>
      <protection/>
    </xf>
    <xf numFmtId="180" fontId="24" fillId="0" borderId="15" xfId="55" applyNumberFormat="1" applyFont="1" applyFill="1" applyBorder="1" applyAlignment="1">
      <alignment horizontal="right" vertical="center" wrapText="1" shrinkToFit="1"/>
      <protection/>
    </xf>
    <xf numFmtId="180" fontId="24" fillId="0" borderId="16" xfId="55" applyNumberFormat="1" applyFont="1" applyFill="1" applyBorder="1" applyAlignment="1">
      <alignment horizontal="right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4" fillId="0" borderId="18" xfId="55" applyFont="1" applyFill="1" applyBorder="1" applyAlignment="1" applyProtection="1">
      <alignment vertical="center" wrapText="1"/>
      <protection/>
    </xf>
    <xf numFmtId="0" fontId="23" fillId="20" borderId="19" xfId="55" applyFont="1" applyFill="1" applyBorder="1" applyAlignment="1">
      <alignment horizontal="center" vertical="center" wrapText="1"/>
      <protection/>
    </xf>
    <xf numFmtId="0" fontId="25" fillId="20" borderId="12" xfId="62" applyFont="1" applyFill="1" applyBorder="1" applyAlignment="1" applyProtection="1">
      <alignment horizontal="center" vertical="center" wrapText="1"/>
      <protection/>
    </xf>
    <xf numFmtId="180" fontId="23" fillId="20" borderId="13" xfId="55" applyNumberFormat="1" applyFont="1" applyFill="1" applyBorder="1" applyAlignment="1">
      <alignment horizontal="right" vertical="center" wrapText="1" shrinkToFit="1"/>
      <protection/>
    </xf>
    <xf numFmtId="0" fontId="24" fillId="0" borderId="20" xfId="55" applyFont="1" applyBorder="1" applyAlignment="1">
      <alignment horizontal="center" vertical="center" wrapText="1"/>
      <protection/>
    </xf>
    <xf numFmtId="0" fontId="24" fillId="0" borderId="21" xfId="55" applyFont="1" applyBorder="1" applyAlignment="1">
      <alignment horizontal="left" vertical="center"/>
      <protection/>
    </xf>
    <xf numFmtId="180" fontId="24" fillId="0" borderId="21" xfId="55" applyNumberFormat="1" applyFont="1" applyFill="1" applyBorder="1" applyAlignment="1">
      <alignment vertical="center"/>
      <protection/>
    </xf>
    <xf numFmtId="0" fontId="24" fillId="0" borderId="22" xfId="55" applyFont="1" applyBorder="1" applyAlignment="1">
      <alignment horizontal="center" vertical="center" wrapText="1"/>
      <protection/>
    </xf>
    <xf numFmtId="0" fontId="24" fillId="0" borderId="23" xfId="55" applyFont="1" applyBorder="1" applyAlignment="1">
      <alignment horizontal="left" vertical="center"/>
      <protection/>
    </xf>
    <xf numFmtId="180" fontId="24" fillId="0" borderId="23" xfId="55" applyNumberFormat="1" applyFont="1" applyFill="1" applyBorder="1" applyAlignment="1">
      <alignment vertical="center"/>
      <protection/>
    </xf>
    <xf numFmtId="0" fontId="23" fillId="20" borderId="24" xfId="55" applyFont="1" applyFill="1" applyBorder="1" applyAlignment="1">
      <alignment horizontal="center" vertical="center" wrapText="1"/>
      <protection/>
    </xf>
    <xf numFmtId="0" fontId="25" fillId="20" borderId="25" xfId="62" applyFont="1" applyFill="1" applyBorder="1" applyAlignment="1" applyProtection="1">
      <alignment horizontal="center" vertical="center" wrapText="1"/>
      <protection/>
    </xf>
    <xf numFmtId="180" fontId="23" fillId="20" borderId="25" xfId="55" applyNumberFormat="1" applyFont="1" applyFill="1" applyBorder="1" applyAlignment="1">
      <alignment horizontal="right" vertical="center" wrapText="1" shrinkToFit="1"/>
      <protection/>
    </xf>
    <xf numFmtId="49" fontId="24" fillId="0" borderId="15" xfId="55" applyNumberFormat="1" applyFont="1" applyFill="1" applyBorder="1" applyAlignment="1" applyProtection="1">
      <alignment horizontal="center" vertical="center"/>
      <protection/>
    </xf>
    <xf numFmtId="0" fontId="27" fillId="0" borderId="15" xfId="55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4" fillId="0" borderId="0" xfId="55" applyFont="1" applyFill="1" applyAlignment="1">
      <alignment vertical="center"/>
      <protection/>
    </xf>
    <xf numFmtId="0" fontId="27" fillId="0" borderId="26" xfId="55" applyFont="1" applyFill="1" applyBorder="1" applyAlignment="1" applyProtection="1">
      <alignment horizontal="left" vertical="center" wrapText="1"/>
      <protection/>
    </xf>
    <xf numFmtId="180" fontId="24" fillId="0" borderId="26" xfId="55" applyNumberFormat="1" applyFont="1" applyFill="1" applyBorder="1" applyAlignment="1">
      <alignment horizontal="right" vertical="center" wrapText="1" shrinkToFit="1"/>
      <protection/>
    </xf>
    <xf numFmtId="180" fontId="23" fillId="20" borderId="27" xfId="55" applyNumberFormat="1" applyFont="1" applyFill="1" applyBorder="1" applyAlignment="1">
      <alignment horizontal="right" vertical="center" wrapText="1" shrinkToFit="1"/>
      <protection/>
    </xf>
    <xf numFmtId="180" fontId="24" fillId="0" borderId="18" xfId="55" applyNumberFormat="1" applyFont="1" applyFill="1" applyBorder="1" applyAlignment="1">
      <alignment horizontal="right" vertical="center" wrapText="1" shrinkToFit="1"/>
      <protection/>
    </xf>
    <xf numFmtId="180" fontId="24" fillId="0" borderId="28" xfId="55" applyNumberFormat="1" applyFont="1" applyFill="1" applyBorder="1" applyAlignment="1">
      <alignment horizontal="right" vertical="center" wrapText="1" shrinkToFit="1"/>
      <protection/>
    </xf>
    <xf numFmtId="180" fontId="24" fillId="0" borderId="29" xfId="55" applyNumberFormat="1" applyFont="1" applyFill="1" applyBorder="1" applyAlignment="1">
      <alignment horizontal="right" vertical="center" wrapText="1" shrinkToFit="1"/>
      <protection/>
    </xf>
    <xf numFmtId="180" fontId="23" fillId="7" borderId="27" xfId="55" applyNumberFormat="1" applyFont="1" applyFill="1" applyBorder="1" applyAlignment="1">
      <alignment horizontal="right" vertical="center" wrapText="1" shrinkToFit="1"/>
      <protection/>
    </xf>
    <xf numFmtId="0" fontId="23" fillId="0" borderId="10" xfId="55" applyFont="1" applyFill="1" applyBorder="1" applyAlignment="1">
      <alignment horizontal="center" vertical="center" wrapText="1"/>
      <protection/>
    </xf>
    <xf numFmtId="0" fontId="25" fillId="0" borderId="12" xfId="62" applyFont="1" applyFill="1" applyBorder="1" applyAlignment="1" applyProtection="1">
      <alignment horizontal="left" vertical="center" wrapText="1"/>
      <protection/>
    </xf>
    <xf numFmtId="180" fontId="23" fillId="0" borderId="12" xfId="55" applyNumberFormat="1" applyFont="1" applyFill="1" applyBorder="1" applyAlignment="1">
      <alignment horizontal="right" vertical="center" wrapText="1" shrinkToFit="1"/>
      <protection/>
    </xf>
    <xf numFmtId="180" fontId="23" fillId="0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22" xfId="55" applyNumberFormat="1" applyFont="1" applyFill="1" applyBorder="1" applyAlignment="1" applyProtection="1">
      <alignment horizontal="center" vertical="center"/>
      <protection/>
    </xf>
    <xf numFmtId="0" fontId="24" fillId="0" borderId="23" xfId="55" applyFont="1" applyFill="1" applyBorder="1" applyAlignment="1" applyProtection="1">
      <alignment horizontal="left" vertical="center" wrapText="1"/>
      <protection/>
    </xf>
    <xf numFmtId="183" fontId="24" fillId="0" borderId="23" xfId="0" applyNumberFormat="1" applyFont="1" applyFill="1" applyBorder="1" applyAlignment="1">
      <alignment horizontal="center"/>
    </xf>
    <xf numFmtId="183" fontId="24" fillId="0" borderId="23" xfId="0" applyNumberFormat="1" applyFont="1" applyFill="1" applyBorder="1" applyAlignment="1">
      <alignment/>
    </xf>
    <xf numFmtId="180" fontId="24" fillId="0" borderId="30" xfId="55" applyNumberFormat="1" applyFont="1" applyFill="1" applyBorder="1" applyAlignment="1">
      <alignment horizontal="right" vertical="center" wrapText="1" shrinkToFit="1"/>
      <protection/>
    </xf>
    <xf numFmtId="183" fontId="24" fillId="0" borderId="23" xfId="55" applyNumberFormat="1" applyFont="1" applyFill="1" applyBorder="1" applyAlignment="1">
      <alignment horizontal="center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4" fillId="0" borderId="18" xfId="55" applyFont="1" applyFill="1" applyBorder="1" applyAlignment="1" applyProtection="1">
      <alignment horizontal="left" vertical="center" wrapText="1"/>
      <protection/>
    </xf>
    <xf numFmtId="183" fontId="24" fillId="0" borderId="18" xfId="55" applyNumberFormat="1" applyFont="1" applyFill="1" applyBorder="1" applyAlignment="1">
      <alignment horizontal="center" vertical="center" wrapText="1" shrinkToFit="1"/>
      <protection/>
    </xf>
    <xf numFmtId="180" fontId="24" fillId="0" borderId="31" xfId="55" applyNumberFormat="1" applyFont="1" applyFill="1" applyBorder="1" applyAlignment="1">
      <alignment horizontal="right" vertical="center" wrapText="1" shrinkToFit="1"/>
      <protection/>
    </xf>
    <xf numFmtId="181" fontId="25" fillId="0" borderId="19" xfId="55" applyNumberFormat="1" applyFont="1" applyFill="1" applyBorder="1" applyAlignment="1" applyProtection="1">
      <alignment horizontal="right" vertical="center"/>
      <protection hidden="1"/>
    </xf>
    <xf numFmtId="0" fontId="25" fillId="0" borderId="12" xfId="55" applyFont="1" applyFill="1" applyBorder="1" applyAlignment="1" applyProtection="1">
      <alignment horizontal="center" vertical="center" wrapText="1"/>
      <protection hidden="1"/>
    </xf>
    <xf numFmtId="180" fontId="23" fillId="0" borderId="32" xfId="55" applyNumberFormat="1" applyFont="1" applyFill="1" applyBorder="1" applyAlignment="1" applyProtection="1">
      <alignment horizontal="right" vertical="center"/>
      <protection hidden="1"/>
    </xf>
    <xf numFmtId="183" fontId="23" fillId="0" borderId="32" xfId="55" applyNumberFormat="1" applyFont="1" applyFill="1" applyBorder="1" applyAlignment="1" applyProtection="1">
      <alignment horizontal="right" vertical="center"/>
      <protection hidden="1"/>
    </xf>
    <xf numFmtId="0" fontId="22" fillId="0" borderId="0" xfId="55" applyFont="1" applyFill="1" applyAlignment="1">
      <alignment horizontal="center" vertical="center" wrapText="1"/>
      <protection/>
    </xf>
    <xf numFmtId="0" fontId="23" fillId="24" borderId="19" xfId="62" applyFont="1" applyFill="1" applyBorder="1" applyAlignment="1" applyProtection="1">
      <alignment horizontal="center" vertical="center" wrapText="1"/>
      <protection/>
    </xf>
    <xf numFmtId="0" fontId="23" fillId="24" borderId="11" xfId="62" applyFont="1" applyFill="1" applyBorder="1" applyAlignment="1" applyProtection="1">
      <alignment horizontal="center" vertical="center" wrapText="1"/>
      <protection/>
    </xf>
    <xf numFmtId="0" fontId="23" fillId="24" borderId="33" xfId="62" applyFont="1" applyFill="1" applyBorder="1" applyAlignment="1" applyProtection="1">
      <alignment horizontal="center" vertical="center" wrapText="1"/>
      <protection/>
    </xf>
    <xf numFmtId="0" fontId="23" fillId="0" borderId="34" xfId="62" applyFont="1" applyFill="1" applyBorder="1" applyAlignment="1" applyProtection="1">
      <alignment horizontal="center" vertical="center" wrapText="1"/>
      <protection/>
    </xf>
    <xf numFmtId="0" fontId="23" fillId="0" borderId="35" xfId="62" applyFont="1" applyFill="1" applyBorder="1" applyAlignment="1" applyProtection="1">
      <alignment horizontal="center" vertical="center" wrapText="1"/>
      <protection/>
    </xf>
    <xf numFmtId="0" fontId="23" fillId="0" borderId="36" xfId="62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view="pageBreakPreview" zoomScale="80" zoomScaleNormal="75" zoomScaleSheetLayoutView="80" zoomScalePageLayoutView="0" workbookViewId="0" topLeftCell="A1">
      <selection activeCell="C32" sqref="C32"/>
    </sheetView>
  </sheetViews>
  <sheetFormatPr defaultColWidth="9.00390625" defaultRowHeight="12.75"/>
  <cols>
    <col min="1" max="1" width="11.625" style="4" customWidth="1"/>
    <col min="2" max="2" width="81.375" style="4" customWidth="1"/>
    <col min="3" max="3" width="12.875" style="4" customWidth="1"/>
    <col min="4" max="4" width="14.75390625" style="4" customWidth="1"/>
    <col min="5" max="5" width="12.875" style="4" customWidth="1"/>
    <col min="6" max="16384" width="9.125" style="4" customWidth="1"/>
  </cols>
  <sheetData>
    <row r="1" spans="1:5" s="33" customFormat="1" ht="22.5">
      <c r="A1" s="62" t="s">
        <v>29</v>
      </c>
      <c r="B1" s="62"/>
      <c r="C1" s="62"/>
      <c r="D1" s="62"/>
      <c r="E1" s="62"/>
    </row>
    <row r="2" spans="1:5" s="33" customFormat="1" ht="22.5">
      <c r="A2" s="62" t="s">
        <v>42</v>
      </c>
      <c r="B2" s="62"/>
      <c r="C2" s="62"/>
      <c r="D2" s="62"/>
      <c r="E2" s="62"/>
    </row>
    <row r="3" spans="1:5" s="33" customFormat="1" ht="12" customHeight="1" thickBot="1">
      <c r="A3" s="1"/>
      <c r="B3" s="2"/>
      <c r="C3" s="36"/>
      <c r="D3" s="36"/>
      <c r="E3" s="3"/>
    </row>
    <row r="4" spans="1:5" s="33" customFormat="1" ht="78.75" customHeight="1" thickBot="1">
      <c r="A4" s="5" t="s">
        <v>0</v>
      </c>
      <c r="B4" s="6" t="s">
        <v>1</v>
      </c>
      <c r="C4" s="7" t="s">
        <v>6</v>
      </c>
      <c r="D4" s="7" t="s">
        <v>26</v>
      </c>
      <c r="E4" s="8" t="s">
        <v>7</v>
      </c>
    </row>
    <row r="5" spans="1:5" s="33" customFormat="1" ht="23.25" customHeight="1" thickBot="1">
      <c r="A5" s="63" t="s">
        <v>9</v>
      </c>
      <c r="B5" s="64"/>
      <c r="C5" s="64"/>
      <c r="D5" s="64"/>
      <c r="E5" s="65"/>
    </row>
    <row r="6" spans="1:5" s="33" customFormat="1" ht="29.25" customHeight="1" thickBot="1">
      <c r="A6" s="9">
        <v>10000000</v>
      </c>
      <c r="B6" s="10" t="s">
        <v>4</v>
      </c>
      <c r="C6" s="11">
        <f>C7+C8</f>
        <v>18311</v>
      </c>
      <c r="D6" s="11">
        <f>D7+D8</f>
        <v>19266.5</v>
      </c>
      <c r="E6" s="12">
        <f>D6/C6*100</f>
        <v>105.21817486756595</v>
      </c>
    </row>
    <row r="7" spans="1:5" s="33" customFormat="1" ht="25.5" customHeight="1">
      <c r="A7" s="13">
        <v>11010000</v>
      </c>
      <c r="B7" s="14" t="s">
        <v>13</v>
      </c>
      <c r="C7" s="15">
        <v>18310</v>
      </c>
      <c r="D7" s="15">
        <v>19254.8</v>
      </c>
      <c r="E7" s="16">
        <f>D7/C7*100</f>
        <v>105.16002184598581</v>
      </c>
    </row>
    <row r="8" spans="1:5" s="33" customFormat="1" ht="34.5" customHeight="1" thickBot="1">
      <c r="A8" s="17" t="s">
        <v>28</v>
      </c>
      <c r="B8" s="18" t="s">
        <v>27</v>
      </c>
      <c r="C8" s="40">
        <v>1</v>
      </c>
      <c r="D8" s="40">
        <v>11.7</v>
      </c>
      <c r="E8" s="16" t="s">
        <v>41</v>
      </c>
    </row>
    <row r="9" spans="1:5" s="33" customFormat="1" ht="28.5" customHeight="1" thickBot="1">
      <c r="A9" s="9">
        <v>20000000</v>
      </c>
      <c r="B9" s="10" t="s">
        <v>5</v>
      </c>
      <c r="C9" s="11">
        <f>C10+C11</f>
        <v>0.5</v>
      </c>
      <c r="D9" s="43">
        <f>D10+D11</f>
        <v>101.4</v>
      </c>
      <c r="E9" s="12" t="s">
        <v>41</v>
      </c>
    </row>
    <row r="10" spans="1:5" s="33" customFormat="1" ht="37.5" customHeight="1">
      <c r="A10" s="31" t="s">
        <v>30</v>
      </c>
      <c r="B10" s="32" t="s">
        <v>31</v>
      </c>
      <c r="C10" s="15">
        <v>0.5</v>
      </c>
      <c r="D10" s="41">
        <v>6.4</v>
      </c>
      <c r="E10" s="16" t="s">
        <v>41</v>
      </c>
    </row>
    <row r="11" spans="1:5" s="33" customFormat="1" ht="37.5" customHeight="1" thickBot="1">
      <c r="A11" s="31" t="s">
        <v>35</v>
      </c>
      <c r="B11" s="37" t="s">
        <v>36</v>
      </c>
      <c r="C11" s="38"/>
      <c r="D11" s="42">
        <v>95</v>
      </c>
      <c r="E11" s="40"/>
    </row>
    <row r="12" spans="1:5" s="33" customFormat="1" ht="27" customHeight="1" thickBot="1">
      <c r="A12" s="9" t="s">
        <v>37</v>
      </c>
      <c r="B12" s="10" t="s">
        <v>38</v>
      </c>
      <c r="C12" s="11">
        <f>C13</f>
        <v>0</v>
      </c>
      <c r="D12" s="11">
        <f>D13</f>
        <v>1.3</v>
      </c>
      <c r="E12" s="11">
        <f>E13</f>
        <v>0</v>
      </c>
    </row>
    <row r="13" spans="1:5" s="33" customFormat="1" ht="56.25" customHeight="1" thickBot="1">
      <c r="A13" s="31" t="s">
        <v>40</v>
      </c>
      <c r="B13" s="32" t="s">
        <v>39</v>
      </c>
      <c r="C13" s="15">
        <v>0</v>
      </c>
      <c r="D13" s="41">
        <v>1.3</v>
      </c>
      <c r="E13" s="16"/>
    </row>
    <row r="14" spans="1:5" s="33" customFormat="1" ht="29.25" customHeight="1" thickBot="1">
      <c r="A14" s="19"/>
      <c r="B14" s="20" t="s">
        <v>11</v>
      </c>
      <c r="C14" s="39">
        <f>C6+C9+C12</f>
        <v>18311.5</v>
      </c>
      <c r="D14" s="39">
        <f>D6+D9+D12</f>
        <v>19369.2</v>
      </c>
      <c r="E14" s="21">
        <f>D14/C14*100</f>
        <v>105.77615159872211</v>
      </c>
    </row>
    <row r="15" spans="1:5" s="33" customFormat="1" ht="22.5" customHeight="1" thickBot="1">
      <c r="A15" s="9" t="s">
        <v>8</v>
      </c>
      <c r="B15" s="10" t="s">
        <v>10</v>
      </c>
      <c r="C15" s="11">
        <f>C16+C17</f>
        <v>78075.7</v>
      </c>
      <c r="D15" s="11">
        <f>D16+D17</f>
        <v>63479.1</v>
      </c>
      <c r="E15" s="11">
        <f>D15/C15*100</f>
        <v>81.30455442602499</v>
      </c>
    </row>
    <row r="16" spans="1:5" s="33" customFormat="1" ht="24.75" customHeight="1">
      <c r="A16" s="22">
        <v>41020000</v>
      </c>
      <c r="B16" s="23" t="s">
        <v>2</v>
      </c>
      <c r="C16" s="24">
        <v>1311.4</v>
      </c>
      <c r="D16" s="24">
        <v>938.2</v>
      </c>
      <c r="E16" s="24">
        <f>D16/C16*100</f>
        <v>71.54186365716029</v>
      </c>
    </row>
    <row r="17" spans="1:5" s="33" customFormat="1" ht="25.5" customHeight="1" thickBot="1">
      <c r="A17" s="25">
        <v>41030000</v>
      </c>
      <c r="B17" s="26" t="s">
        <v>3</v>
      </c>
      <c r="C17" s="27">
        <v>76764.3</v>
      </c>
      <c r="D17" s="27">
        <v>62540.9</v>
      </c>
      <c r="E17" s="27">
        <f>D17/C17*100</f>
        <v>81.47133498253746</v>
      </c>
    </row>
    <row r="18" spans="1:5" s="33" customFormat="1" ht="29.25" customHeight="1" thickBot="1">
      <c r="A18" s="28"/>
      <c r="B18" s="29" t="s">
        <v>12</v>
      </c>
      <c r="C18" s="30">
        <f>C15+C14</f>
        <v>96387.2</v>
      </c>
      <c r="D18" s="30">
        <f>D15+D14</f>
        <v>82848.3</v>
      </c>
      <c r="E18" s="21">
        <f>D18/C18*100</f>
        <v>85.95363284751502</v>
      </c>
    </row>
    <row r="19" spans="1:5" s="34" customFormat="1" ht="36" customHeight="1" thickBot="1">
      <c r="A19" s="44"/>
      <c r="B19" s="45" t="s">
        <v>34</v>
      </c>
      <c r="C19" s="46"/>
      <c r="D19" s="46">
        <v>0</v>
      </c>
      <c r="E19" s="47">
        <f aca="true" t="shared" si="0" ref="E19:E32">IF(C19=0,"",IF(D19/C19*100&gt;=200,"В/100",D19/C19*100))</f>
      </c>
    </row>
    <row r="20" spans="1:5" s="34" customFormat="1" ht="21.75" customHeight="1" thickBot="1">
      <c r="A20" s="66" t="s">
        <v>14</v>
      </c>
      <c r="B20" s="67"/>
      <c r="C20" s="67"/>
      <c r="D20" s="67"/>
      <c r="E20" s="68"/>
    </row>
    <row r="21" spans="1:5" s="34" customFormat="1" ht="22.5" customHeight="1">
      <c r="A21" s="48">
        <v>10000</v>
      </c>
      <c r="B21" s="49" t="s">
        <v>15</v>
      </c>
      <c r="C21" s="50">
        <v>963.189</v>
      </c>
      <c r="D21" s="51">
        <v>470.999</v>
      </c>
      <c r="E21" s="52">
        <f t="shared" si="0"/>
        <v>48.89995629102907</v>
      </c>
    </row>
    <row r="22" spans="1:5" s="34" customFormat="1" ht="30" customHeight="1">
      <c r="A22" s="48">
        <v>70000</v>
      </c>
      <c r="B22" s="49" t="s">
        <v>16</v>
      </c>
      <c r="C22" s="50">
        <v>29929.615</v>
      </c>
      <c r="D22" s="51">
        <v>21514.193</v>
      </c>
      <c r="E22" s="52">
        <f t="shared" si="0"/>
        <v>71.88262528602523</v>
      </c>
    </row>
    <row r="23" spans="1:5" s="34" customFormat="1" ht="19.5" customHeight="1">
      <c r="A23" s="48">
        <v>80000</v>
      </c>
      <c r="B23" s="49" t="s">
        <v>17</v>
      </c>
      <c r="C23" s="50">
        <v>17449.644</v>
      </c>
      <c r="D23" s="51">
        <v>12598.217</v>
      </c>
      <c r="E23" s="52">
        <f t="shared" si="0"/>
        <v>72.1975588728343</v>
      </c>
    </row>
    <row r="24" spans="1:5" s="34" customFormat="1" ht="25.5" customHeight="1">
      <c r="A24" s="48">
        <v>90000</v>
      </c>
      <c r="B24" s="49" t="s">
        <v>25</v>
      </c>
      <c r="C24" s="50">
        <v>49914.28</v>
      </c>
      <c r="D24" s="51">
        <v>39159.806</v>
      </c>
      <c r="E24" s="52">
        <f t="shared" si="0"/>
        <v>78.45411373258312</v>
      </c>
    </row>
    <row r="25" spans="1:5" s="34" customFormat="1" ht="21" customHeight="1">
      <c r="A25" s="48" t="s">
        <v>32</v>
      </c>
      <c r="B25" s="49" t="s">
        <v>33</v>
      </c>
      <c r="C25" s="50">
        <v>25</v>
      </c>
      <c r="D25" s="51">
        <v>0</v>
      </c>
      <c r="E25" s="52">
        <f t="shared" si="0"/>
        <v>0</v>
      </c>
    </row>
    <row r="26" spans="1:5" s="34" customFormat="1" ht="21" customHeight="1">
      <c r="A26" s="48">
        <v>110000</v>
      </c>
      <c r="B26" s="49" t="s">
        <v>18</v>
      </c>
      <c r="C26" s="50">
        <v>2289.17</v>
      </c>
      <c r="D26" s="51">
        <v>1522.211</v>
      </c>
      <c r="E26" s="52">
        <f t="shared" si="0"/>
        <v>66.49619731168939</v>
      </c>
    </row>
    <row r="27" spans="1:5" s="34" customFormat="1" ht="24" customHeight="1">
      <c r="A27" s="48">
        <v>120000</v>
      </c>
      <c r="B27" s="49" t="s">
        <v>19</v>
      </c>
      <c r="C27" s="50">
        <v>100</v>
      </c>
      <c r="D27" s="51">
        <v>30</v>
      </c>
      <c r="E27" s="52">
        <f t="shared" si="0"/>
        <v>30</v>
      </c>
    </row>
    <row r="28" spans="1:5" s="34" customFormat="1" ht="25.5" customHeight="1">
      <c r="A28" s="48">
        <v>130000</v>
      </c>
      <c r="B28" s="49" t="s">
        <v>20</v>
      </c>
      <c r="C28" s="50">
        <v>309.45</v>
      </c>
      <c r="D28" s="51">
        <v>164.293</v>
      </c>
      <c r="E28" s="52">
        <f t="shared" si="0"/>
        <v>53.09193730812732</v>
      </c>
    </row>
    <row r="29" spans="1:5" s="34" customFormat="1" ht="24" customHeight="1">
      <c r="A29" s="48">
        <v>180000</v>
      </c>
      <c r="B29" s="49" t="s">
        <v>21</v>
      </c>
      <c r="C29" s="50"/>
      <c r="D29" s="51">
        <v>0</v>
      </c>
      <c r="E29" s="52">
        <f t="shared" si="0"/>
      </c>
    </row>
    <row r="30" spans="1:5" s="34" customFormat="1" ht="25.5" customHeight="1">
      <c r="A30" s="48">
        <v>210000</v>
      </c>
      <c r="B30" s="49" t="s">
        <v>23</v>
      </c>
      <c r="C30" s="53">
        <v>280.295</v>
      </c>
      <c r="D30" s="51">
        <v>0</v>
      </c>
      <c r="E30" s="52">
        <f t="shared" si="0"/>
        <v>0</v>
      </c>
    </row>
    <row r="31" spans="1:5" s="34" customFormat="1" ht="29.25" customHeight="1" thickBot="1">
      <c r="A31" s="54">
        <v>250000</v>
      </c>
      <c r="B31" s="55" t="s">
        <v>22</v>
      </c>
      <c r="C31" s="56">
        <v>6434.823</v>
      </c>
      <c r="D31" s="51">
        <v>5002.461</v>
      </c>
      <c r="E31" s="57">
        <f t="shared" si="0"/>
        <v>77.7404599940045</v>
      </c>
    </row>
    <row r="32" spans="1:5" s="35" customFormat="1" ht="23.25" customHeight="1" thickBot="1">
      <c r="A32" s="58"/>
      <c r="B32" s="59" t="s">
        <v>24</v>
      </c>
      <c r="C32" s="60">
        <f>SUM(C21:C31)</f>
        <v>107695.466</v>
      </c>
      <c r="D32" s="61">
        <f>SUM(D21:D31)</f>
        <v>80462.18</v>
      </c>
      <c r="E32" s="47">
        <f t="shared" si="0"/>
        <v>74.7126903188292</v>
      </c>
    </row>
    <row r="33" s="34" customFormat="1" ht="12.75"/>
    <row r="34" s="34" customFormat="1" ht="12.75"/>
    <row r="35" s="34" customFormat="1" ht="12.75"/>
    <row r="36" s="34" customFormat="1" ht="12.75"/>
    <row r="37" s="34" customFormat="1" ht="12.75"/>
    <row r="38" s="34" customFormat="1" ht="12.75"/>
    <row r="39" s="34" customFormat="1" ht="12.75"/>
    <row r="40" s="34" customFormat="1" ht="12.75"/>
    <row r="41" s="34" customFormat="1" ht="12.75"/>
    <row r="42" s="34" customFormat="1" ht="12.75"/>
    <row r="43" s="34" customFormat="1" ht="12.75"/>
    <row r="44" s="34" customFormat="1" ht="12.75"/>
    <row r="45" s="34" customFormat="1" ht="12.75"/>
    <row r="46" s="34" customFormat="1" ht="12.75"/>
    <row r="47" s="34" customFormat="1" ht="12.75"/>
    <row r="48" s="34" customFormat="1" ht="12.75"/>
    <row r="49" s="34" customFormat="1" ht="12.75"/>
    <row r="50" s="34" customFormat="1" ht="12.75"/>
    <row r="51" s="34" customFormat="1" ht="12.75"/>
    <row r="52" s="34" customFormat="1" ht="12.75"/>
    <row r="53" s="34" customFormat="1" ht="12.75"/>
    <row r="54" s="34" customFormat="1" ht="12.75"/>
    <row r="55" s="34" customFormat="1" ht="12.75"/>
    <row r="56" s="34" customFormat="1" ht="12.75"/>
    <row r="57" s="34" customFormat="1" ht="12.75"/>
    <row r="58" s="34" customFormat="1" ht="12.75"/>
    <row r="59" s="34" customFormat="1" ht="12.75"/>
    <row r="60" s="34" customFormat="1" ht="12.75"/>
    <row r="61" s="34" customFormat="1" ht="12.75"/>
    <row r="62" s="34" customFormat="1" ht="12.75"/>
    <row r="63" s="34" customFormat="1" ht="12.75"/>
    <row r="64" s="34" customFormat="1" ht="12.75"/>
    <row r="65" s="34" customFormat="1" ht="12.75"/>
    <row r="66" s="34" customFormat="1" ht="12.75"/>
    <row r="67" s="34" customFormat="1" ht="12.75"/>
    <row r="68" s="34" customFormat="1" ht="12.75"/>
    <row r="69" s="34" customFormat="1" ht="12.75"/>
    <row r="70" s="34" customFormat="1" ht="12.75"/>
    <row r="71" s="34" customFormat="1" ht="12.75"/>
    <row r="72" s="34" customFormat="1" ht="12.75"/>
    <row r="73" s="34" customFormat="1" ht="12.75"/>
    <row r="74" s="34" customFormat="1" ht="12.75"/>
    <row r="75" s="34" customFormat="1" ht="12.75"/>
    <row r="76" s="34" customFormat="1" ht="12.75"/>
    <row r="77" s="34" customFormat="1" ht="12.75"/>
    <row r="78" s="34" customFormat="1" ht="12.75"/>
    <row r="79" s="34" customFormat="1" ht="12.75"/>
    <row r="80" s="34" customFormat="1" ht="12.75"/>
    <row r="81" s="34" customFormat="1" ht="12.75"/>
    <row r="82" s="34" customFormat="1" ht="12.75"/>
    <row r="83" s="34" customFormat="1" ht="12.75"/>
    <row r="84" s="34" customFormat="1" ht="12.75"/>
    <row r="85" s="34" customFormat="1" ht="12.75"/>
    <row r="86" s="34" customFormat="1" ht="12.75"/>
    <row r="87" s="34" customFormat="1" ht="12.75"/>
    <row r="88" s="34" customFormat="1" ht="12.75"/>
    <row r="89" s="34" customFormat="1" ht="12.75"/>
    <row r="90" s="34" customFormat="1" ht="12.75"/>
    <row r="91" s="34" customFormat="1" ht="12.75"/>
    <row r="92" s="34" customFormat="1" ht="12.75"/>
    <row r="93" s="34" customFormat="1" ht="12.75"/>
    <row r="94" s="34" customFormat="1" ht="12.75"/>
    <row r="95" s="34" customFormat="1" ht="12.75"/>
    <row r="96" s="34" customFormat="1" ht="12.75"/>
    <row r="97" s="34" customFormat="1" ht="12.75"/>
    <row r="98" s="34" customFormat="1" ht="12.75"/>
    <row r="99" s="34" customFormat="1" ht="12.75"/>
    <row r="100" s="34" customFormat="1" ht="12.75"/>
    <row r="101" s="34" customFormat="1" ht="12.75"/>
    <row r="102" s="34" customFormat="1" ht="12.75"/>
    <row r="103" s="34" customFormat="1" ht="12.75"/>
    <row r="104" s="34" customFormat="1" ht="12.75"/>
    <row r="105" s="34" customFormat="1" ht="12.75"/>
    <row r="106" s="34" customFormat="1" ht="12.75"/>
    <row r="107" s="34" customFormat="1" ht="12.75"/>
    <row r="108" s="34" customFormat="1" ht="12.75"/>
    <row r="109" s="34" customFormat="1" ht="12.75"/>
    <row r="110" s="34" customFormat="1" ht="12.75"/>
    <row r="111" s="34" customFormat="1" ht="12.75"/>
    <row r="112" s="34" customFormat="1" ht="12.75"/>
    <row r="113" s="34" customFormat="1" ht="12.75"/>
    <row r="114" s="34" customFormat="1" ht="12.75"/>
    <row r="115" s="34" customFormat="1" ht="12.75"/>
    <row r="116" s="34" customFormat="1" ht="12.75"/>
    <row r="117" s="34" customFormat="1" ht="12.75"/>
    <row r="118" s="34" customFormat="1" ht="12.75"/>
    <row r="119" s="34" customFormat="1" ht="12.75"/>
    <row r="120" s="34" customFormat="1" ht="12.75"/>
    <row r="121" s="34" customFormat="1" ht="12.75"/>
    <row r="122" s="34" customFormat="1" ht="12.75"/>
    <row r="123" s="34" customFormat="1" ht="12.75"/>
    <row r="124" s="34" customFormat="1" ht="12.75"/>
    <row r="125" s="34" customFormat="1" ht="12.75"/>
    <row r="126" s="34" customFormat="1" ht="12.75"/>
    <row r="127" s="34" customFormat="1" ht="12.75"/>
    <row r="128" s="34" customFormat="1" ht="12.75"/>
    <row r="129" s="34" customFormat="1" ht="12.75"/>
    <row r="130" s="34" customFormat="1" ht="12.75"/>
    <row r="131" s="34" customFormat="1" ht="12.75"/>
    <row r="132" s="34" customFormat="1" ht="12.75"/>
    <row r="133" s="34" customFormat="1" ht="12.75"/>
    <row r="134" s="34" customFormat="1" ht="12.75"/>
    <row r="135" s="34" customFormat="1" ht="12.75"/>
    <row r="136" s="34" customFormat="1" ht="12.75"/>
    <row r="137" s="34" customFormat="1" ht="12.75"/>
    <row r="138" s="34" customFormat="1" ht="12.75"/>
    <row r="139" s="34" customFormat="1" ht="12.75"/>
    <row r="140" s="34" customFormat="1" ht="12.75"/>
    <row r="141" s="34" customFormat="1" ht="12.75"/>
    <row r="142" s="34" customFormat="1" ht="12.75"/>
    <row r="143" s="34" customFormat="1" ht="12.75"/>
    <row r="144" s="34" customFormat="1" ht="12.75"/>
    <row r="145" s="34" customFormat="1" ht="12.75"/>
    <row r="146" s="34" customFormat="1" ht="12.75"/>
  </sheetData>
  <sheetProtection/>
  <mergeCells count="4">
    <mergeCell ref="A1:E1"/>
    <mergeCell ref="A2:E2"/>
    <mergeCell ref="A5:E5"/>
    <mergeCell ref="A20:E20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Елена Владимировна</cp:lastModifiedBy>
  <cp:lastPrinted>2016-04-11T07:29:18Z</cp:lastPrinted>
  <dcterms:created xsi:type="dcterms:W3CDTF">2015-04-06T06:03:14Z</dcterms:created>
  <dcterms:modified xsi:type="dcterms:W3CDTF">2016-04-11T13:35:25Z</dcterms:modified>
  <cp:category/>
  <cp:version/>
  <cp:contentType/>
  <cp:contentStatus/>
</cp:coreProperties>
</file>